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WPF 2014\KWIECIEŃ\"/>
    </mc:Choice>
  </mc:AlternateContent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Arkusz1!$A$1:$Q$44</definedName>
  </definedNames>
  <calcPr calcId="152511"/>
</workbook>
</file>

<file path=xl/calcChain.xml><?xml version="1.0" encoding="utf-8"?>
<calcChain xmlns="http://schemas.openxmlformats.org/spreadsheetml/2006/main">
  <c r="Q28" i="1" l="1"/>
  <c r="Q27" i="1"/>
  <c r="Q9" i="1"/>
  <c r="F20" i="1"/>
  <c r="E20" i="1"/>
  <c r="F28" i="1" l="1"/>
  <c r="G28" i="1"/>
  <c r="H28" i="1"/>
  <c r="E28" i="1"/>
  <c r="F25" i="1"/>
  <c r="F23" i="1" s="1"/>
  <c r="Q23" i="1" s="1"/>
  <c r="E25" i="1"/>
  <c r="E23" i="1" s="1"/>
  <c r="Q14" i="1"/>
  <c r="Q13" i="1"/>
  <c r="Q17" i="1"/>
  <c r="Q12" i="1"/>
  <c r="E39" i="1"/>
  <c r="F39" i="1"/>
  <c r="Q32" i="1"/>
  <c r="F11" i="1"/>
  <c r="F8" i="1" s="1"/>
  <c r="G11" i="1"/>
  <c r="G10" i="1" s="1"/>
  <c r="Q19" i="1"/>
  <c r="Q18" i="1"/>
  <c r="H11" i="1"/>
  <c r="Q24" i="1"/>
  <c r="F9" i="1"/>
  <c r="G20" i="1"/>
  <c r="H20" i="1"/>
  <c r="H9" i="1" s="1"/>
  <c r="G39" i="1"/>
  <c r="H39" i="1"/>
  <c r="Q22" i="1"/>
  <c r="Q16" i="1"/>
  <c r="Q41" i="1"/>
  <c r="E11" i="1"/>
  <c r="Q11" i="1" l="1"/>
  <c r="Q8" i="1" s="1"/>
  <c r="H10" i="1"/>
  <c r="G9" i="1"/>
  <c r="E9" i="1"/>
  <c r="Q25" i="1"/>
  <c r="E8" i="1"/>
  <c r="Q39" i="1"/>
  <c r="E27" i="1"/>
  <c r="Q20" i="1"/>
  <c r="F10" i="1"/>
  <c r="G27" i="1"/>
  <c r="E10" i="1"/>
  <c r="G8" i="1"/>
  <c r="H8" i="1"/>
  <c r="H27" i="1"/>
  <c r="F27" i="1"/>
  <c r="E7" i="1" l="1"/>
  <c r="G7" i="1"/>
  <c r="Q10" i="1"/>
  <c r="Q7" i="1"/>
  <c r="F7" i="1"/>
  <c r="H7" i="1"/>
</calcChain>
</file>

<file path=xl/sharedStrings.xml><?xml version="1.0" encoding="utf-8"?>
<sst xmlns="http://schemas.openxmlformats.org/spreadsheetml/2006/main" count="102" uniqueCount="63">
  <si>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</si>
  <si>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</si>
  <si>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</si>
  <si>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</si>
  <si>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</si>
  <si>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</si>
  <si>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</si>
  <si>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</si>
  <si>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</si>
  <si>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Powiatowy Urząd Pracy</t>
  </si>
  <si>
    <t>Starostwo Powiatowe w Wołominie</t>
  </si>
  <si>
    <t>2011-2016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</si>
  <si>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</si>
  <si>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</si>
  <si>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</si>
  <si>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Projekt Bądź aktywny odniesiesz sukces.</t>
  </si>
  <si>
    <t>Leonardo da Vinci - uczenie się przez całe życie</t>
  </si>
  <si>
    <t>2013-2014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</si>
  <si>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</si>
  <si>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</si>
  <si>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</si>
  <si>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</si>
  <si>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</si>
  <si>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</si>
  <si>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</si>
  <si>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</si>
  <si>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</si>
  <si>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</si>
  <si>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</si>
  <si>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</si>
  <si>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</si>
  <si>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</si>
  <si>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</si>
  <si>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</si>
  <si>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</si>
  <si>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</si>
  <si>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</si>
  <si>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</si>
  <si>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</si>
  <si>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</si>
  <si>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</si>
  <si>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</si>
  <si>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>Projekt "Wiedza i umiejętności kluczem do przyszłości"</t>
  </si>
  <si>
    <t>LO Urle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</si>
  <si>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</si>
  <si>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</si>
  <si>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</si>
  <si>
    <t>Program rozwojowy LO z oddziałami integracyjnymi w Zielonce w województwie mazowieckim - wsparcie uczniów ostatnich klas i uczniów o specjalnych potrzebach edukacyjnych</t>
  </si>
  <si>
    <t>Projekt Praktyki zawodowe w Unii Europejskiej pierwszym krokiem do sukcesu na rynku pracy. (w ramach programu uczenie się przez całe życie  - Leonardo da Vinci)</t>
  </si>
  <si>
    <t>2008-2014</t>
  </si>
  <si>
    <t>Zespół Szkół Wołomin</t>
  </si>
  <si>
    <t>2014-2015</t>
  </si>
  <si>
    <t>Zakup wyposażenia do pałacu w Chrzęsnem w ramach zadania Adaptacja Pałacu Pałacu w Chrzęsnem</t>
  </si>
  <si>
    <t>Monitoring sygnalizacji alarmowych</t>
  </si>
  <si>
    <t>2014-2016</t>
  </si>
  <si>
    <t>Umowa - Przewóz zwłok - Zapewnienie przewozu zwłok i szczątków ludzkich znalezionych w miejscach publicznych</t>
  </si>
  <si>
    <t>2012-2014</t>
  </si>
  <si>
    <t>2011-2014</t>
  </si>
  <si>
    <t>Program promocji zdrowia w szkołach prowadzonych przez powiat wołomiński</t>
  </si>
  <si>
    <t>Wykaz przedsięwzięć wieloletnich do WPF na lata 2014-2024</t>
  </si>
  <si>
    <t xml:space="preserve">Projekt kluczowy BW przyspieszenie wzrostu konkurencyjności województwa mazowieckiego </t>
  </si>
  <si>
    <t xml:space="preserve">Projekt kluczowy EA - rozwój elektroniczej administracji w samorządach województwa mazowieckiego </t>
  </si>
  <si>
    <t>2010-2015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</si>
</sst>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0" xfId="0" applyFill="1" applyBorder="1"/>
    <xf numFmtId="4" fontId="5" fillId="4" borderId="21" xfId="0" applyNumberFormat="1" applyFont="1" applyFill="1" applyBorder="1" applyAlignment="1">
      <alignment horizontal="right" wrapText="1"/>
    </xf>
    <xf numFmtId="0" fontId="0" fillId="5" borderId="20" xfId="0" applyFill="1" applyBorder="1"/>
    <xf numFmtId="4" fontId="4" fillId="5" borderId="21" xfId="0" applyNumberFormat="1" applyFont="1" applyFill="1" applyBorder="1" applyAlignment="1">
      <alignment horizontal="right" wrapText="1"/>
    </xf>
    <xf numFmtId="4" fontId="5" fillId="5" borderId="21" xfId="0" applyNumberFormat="1" applyFont="1" applyFill="1" applyBorder="1" applyAlignment="1">
      <alignment horizontal="right" wrapText="1"/>
    </xf>
    <xf numFmtId="0" fontId="0" fillId="2" borderId="20" xfId="0" applyFill="1" applyBorder="1"/>
    <xf numFmtId="4" fontId="4" fillId="0" borderId="21" xfId="0" applyNumberFormat="1" applyFont="1" applyBorder="1" applyAlignment="1">
      <alignment horizontal="right" wrapText="1"/>
    </xf>
    <xf numFmtId="0" fontId="0" fillId="3" borderId="20" xfId="0" applyFill="1" applyBorder="1"/>
    <xf numFmtId="4" fontId="4" fillId="5" borderId="2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0" fillId="2" borderId="25" xfId="0" applyFill="1" applyBorder="1"/>
    <xf numFmtId="0" fontId="5" fillId="2" borderId="6" xfId="0" applyFont="1" applyFill="1" applyBorder="1" applyAlignment="1">
      <alignment horizontal="left" wrapText="1"/>
    </xf>
    <xf numFmtId="16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5" borderId="11" xfId="0" applyFill="1" applyBorder="1"/>
    <xf numFmtId="0" fontId="5" fillId="5" borderId="4" xfId="0" applyFont="1" applyFill="1" applyBorder="1" applyAlignment="1">
      <alignment horizontal="left" wrapText="1"/>
    </xf>
    <xf numFmtId="4" fontId="5" fillId="5" borderId="4" xfId="0" applyNumberFormat="1" applyFont="1" applyFill="1" applyBorder="1" applyAlignment="1">
      <alignment horizontal="right" wrapText="1"/>
    </xf>
    <xf numFmtId="4" fontId="4" fillId="5" borderId="12" xfId="0" applyNumberFormat="1" applyFont="1" applyFill="1" applyBorder="1" applyAlignment="1">
      <alignment horizontal="right" wrapText="1"/>
    </xf>
    <xf numFmtId="0" fontId="0" fillId="4" borderId="26" xfId="0" applyFill="1" applyBorder="1"/>
    <xf numFmtId="0" fontId="4" fillId="4" borderId="27" xfId="0" applyFont="1" applyFill="1" applyBorder="1" applyAlignment="1">
      <alignment horizontal="left" wrapText="1"/>
    </xf>
    <xf numFmtId="164" fontId="4" fillId="4" borderId="27" xfId="0" applyNumberFormat="1" applyFont="1" applyFill="1" applyBorder="1" applyAlignment="1">
      <alignment horizontal="right" wrapText="1"/>
    </xf>
    <xf numFmtId="4" fontId="4" fillId="4" borderId="27" xfId="0" applyNumberFormat="1" applyFont="1" applyFill="1" applyBorder="1" applyAlignment="1">
      <alignment horizontal="right" wrapText="1"/>
    </xf>
    <xf numFmtId="4" fontId="4" fillId="4" borderId="28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4" fontId="4" fillId="4" borderId="21" xfId="0" applyNumberFormat="1" applyFont="1" applyFill="1" applyBorder="1" applyAlignment="1">
      <alignment horizontal="right" wrapText="1"/>
    </xf>
    <xf numFmtId="0" fontId="0" fillId="5" borderId="13" xfId="0" applyFill="1" applyBorder="1"/>
    <xf numFmtId="0" fontId="5" fillId="5" borderId="16" xfId="0" applyFont="1" applyFill="1" applyBorder="1" applyAlignment="1">
      <alignment horizontal="left" wrapText="1"/>
    </xf>
    <xf numFmtId="164" fontId="5" fillId="5" borderId="16" xfId="0" applyNumberFormat="1" applyFont="1" applyFill="1" applyBorder="1" applyAlignment="1">
      <alignment horizontal="right" wrapText="1"/>
    </xf>
    <xf numFmtId="4" fontId="5" fillId="5" borderId="16" xfId="0" applyNumberFormat="1" applyFont="1" applyFill="1" applyBorder="1" applyAlignment="1">
      <alignment horizontal="right" wrapText="1"/>
    </xf>
    <xf numFmtId="4" fontId="4" fillId="5" borderId="17" xfId="0" applyNumberFormat="1" applyFont="1" applyFill="1" applyBorder="1" applyAlignment="1">
      <alignment horizontal="right" wrapText="1"/>
    </xf>
    <xf numFmtId="0" fontId="0" fillId="2" borderId="1" xfId="0" applyFill="1" applyBorder="1"/>
    <xf numFmtId="164" fontId="5" fillId="2" borderId="1" xfId="0" applyNumberFormat="1" applyFont="1" applyFill="1" applyBorder="1" applyAlignment="1">
      <alignment horizontal="right" wrapText="1"/>
    </xf>
    <xf numFmtId="4" fontId="4" fillId="2" borderId="21" xfId="0" applyNumberFormat="1" applyFont="1" applyFill="1" applyBorder="1" applyAlignment="1">
      <alignment horizontal="right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BreakPreview" zoomScale="62" zoomScaleNormal="100" zoomScaleSheetLayoutView="62" workbookViewId="0">
      <selection activeCell="F17" sqref="F17"/>
    </sheetView>
  </sheetViews>
  <sheetFormatPr defaultRowHeight="14.25"/>
  <cols>
    <col min="1" max="1" width="5.5" customWidth="1"/>
    <col min="2" max="2" width="66" customWidth="1"/>
    <col min="3" max="3" width="18.25" customWidth="1"/>
    <col min="5" max="5" width="12.375" customWidth="1"/>
    <col min="6" max="6" width="11.875" customWidth="1"/>
    <col min="7" max="8" width="10.625" customWidth="1"/>
    <col min="9" max="9" width="4.875" customWidth="1"/>
    <col min="10" max="11" width="4.625" customWidth="1"/>
    <col min="12" max="13" width="4.375" customWidth="1"/>
    <col min="14" max="14" width="4.75" customWidth="1"/>
    <col min="15" max="15" width="4.125" customWidth="1"/>
    <col min="16" max="16" width="5.375" customWidth="1"/>
    <col min="17" max="17" width="12.375" customWidth="1"/>
  </cols>
  <sheetData>
    <row r="1" spans="1:17" ht="15">
      <c r="B1" s="1"/>
    </row>
    <row r="2" spans="1:17" ht="26.25" customHeight="1">
      <c r="B2" s="2"/>
      <c r="D2" s="7" t="s">
        <v>59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26.25" customHeight="1" thickBot="1">
      <c r="B3" s="3"/>
    </row>
    <row r="4" spans="1:17" ht="26.25" customHeight="1">
      <c r="A4" s="33" t="s">
        <v>30</v>
      </c>
      <c r="B4" s="95" t="s">
        <v>0</v>
      </c>
      <c r="C4" s="98" t="s">
        <v>32</v>
      </c>
      <c r="D4" s="44" t="s">
        <v>22</v>
      </c>
      <c r="E4" s="44" t="s">
        <v>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94" t="s">
        <v>25</v>
      </c>
    </row>
    <row r="5" spans="1:17" ht="38.25" customHeight="1">
      <c r="A5" s="34"/>
      <c r="B5" s="96"/>
      <c r="C5" s="99"/>
      <c r="D5" s="24" t="s">
        <v>33</v>
      </c>
      <c r="E5" s="41" t="s">
        <v>3</v>
      </c>
      <c r="F5" s="24">
        <v>2014</v>
      </c>
      <c r="G5" s="24">
        <v>2015</v>
      </c>
      <c r="H5" s="24">
        <v>2016</v>
      </c>
      <c r="I5" s="45">
        <v>2017</v>
      </c>
      <c r="J5" s="24">
        <v>2018</v>
      </c>
      <c r="K5" s="24">
        <v>2019</v>
      </c>
      <c r="L5" s="24">
        <v>2020</v>
      </c>
      <c r="M5" s="45">
        <v>2021</v>
      </c>
      <c r="N5" s="24">
        <v>2022</v>
      </c>
      <c r="O5" s="24">
        <v>2023</v>
      </c>
      <c r="P5" s="24">
        <v>2024</v>
      </c>
      <c r="Q5" s="93"/>
    </row>
    <row r="6" spans="1:17" ht="0.75" customHeight="1" thickBot="1">
      <c r="A6" s="35"/>
      <c r="B6" s="97"/>
      <c r="C6" s="36" t="s">
        <v>1</v>
      </c>
      <c r="D6" s="36"/>
      <c r="E6" s="36"/>
      <c r="F6" s="37"/>
      <c r="G6" s="37"/>
      <c r="H6" s="37"/>
      <c r="I6" s="43"/>
      <c r="J6" s="43"/>
      <c r="K6" s="43"/>
      <c r="L6" s="43"/>
      <c r="M6" s="43"/>
      <c r="N6" s="43"/>
      <c r="O6" s="43"/>
      <c r="P6" s="43"/>
      <c r="Q6" s="38"/>
    </row>
    <row r="7" spans="1:17" ht="26.25" customHeight="1">
      <c r="A7" s="47" t="s">
        <v>31</v>
      </c>
      <c r="B7" s="14" t="s">
        <v>29</v>
      </c>
      <c r="C7" s="14"/>
      <c r="D7" s="14"/>
      <c r="E7" s="32">
        <f>SUM(E8+E9)</f>
        <v>56876668</v>
      </c>
      <c r="F7" s="32">
        <f t="shared" ref="F7:H7" si="0">SUM(F8+F9)</f>
        <v>19470959</v>
      </c>
      <c r="G7" s="32">
        <f t="shared" si="0"/>
        <v>1942427</v>
      </c>
      <c r="H7" s="32">
        <f t="shared" si="0"/>
        <v>522000</v>
      </c>
      <c r="I7" s="32"/>
      <c r="J7" s="32"/>
      <c r="K7" s="32"/>
      <c r="L7" s="32"/>
      <c r="M7" s="32"/>
      <c r="N7" s="32"/>
      <c r="O7" s="32"/>
      <c r="P7" s="32"/>
      <c r="Q7" s="48">
        <f>SUM(Q8:Q9)</f>
        <v>20758790</v>
      </c>
    </row>
    <row r="8" spans="1:17" ht="18.75" customHeight="1">
      <c r="A8" s="49" t="s">
        <v>34</v>
      </c>
      <c r="B8" s="15" t="s">
        <v>4</v>
      </c>
      <c r="C8" s="15"/>
      <c r="D8" s="15"/>
      <c r="E8" s="16">
        <f>SUM(E11+E28+E24)</f>
        <v>43685681</v>
      </c>
      <c r="F8" s="16">
        <f>SUM(F11+F28+F24)</f>
        <v>13864040</v>
      </c>
      <c r="G8" s="16">
        <f>SUM(G11+G28)</f>
        <v>1418376</v>
      </c>
      <c r="H8" s="16">
        <f>SUM(H11+H28)</f>
        <v>22000</v>
      </c>
      <c r="I8" s="16"/>
      <c r="J8" s="16"/>
      <c r="K8" s="16"/>
      <c r="L8" s="16"/>
      <c r="M8" s="16"/>
      <c r="N8" s="16"/>
      <c r="O8" s="16"/>
      <c r="P8" s="16"/>
      <c r="Q8" s="50">
        <f>SUM(Q11+Q28)</f>
        <v>14156609</v>
      </c>
    </row>
    <row r="9" spans="1:17" ht="22.5" customHeight="1">
      <c r="A9" s="49" t="s">
        <v>35</v>
      </c>
      <c r="B9" s="15" t="s">
        <v>5</v>
      </c>
      <c r="C9" s="15"/>
      <c r="D9" s="15"/>
      <c r="E9" s="16">
        <f>SUM(E20+E39+E25)</f>
        <v>13190987</v>
      </c>
      <c r="F9" s="16">
        <f>SUM(F20+F39+F25)</f>
        <v>5606919</v>
      </c>
      <c r="G9" s="16">
        <f t="shared" ref="G9:H9" si="1">SUM(G20+G39+G25)</f>
        <v>524051</v>
      </c>
      <c r="H9" s="16">
        <f t="shared" si="1"/>
        <v>500000</v>
      </c>
      <c r="I9" s="16"/>
      <c r="J9" s="16"/>
      <c r="K9" s="16"/>
      <c r="L9" s="16"/>
      <c r="M9" s="16"/>
      <c r="N9" s="16"/>
      <c r="O9" s="16"/>
      <c r="P9" s="16"/>
      <c r="Q9" s="50">
        <f>SUM(Q20+Q39+Q25)</f>
        <v>6602181</v>
      </c>
    </row>
    <row r="10" spans="1:17" ht="45" customHeight="1">
      <c r="A10" s="51" t="s">
        <v>36</v>
      </c>
      <c r="B10" s="17" t="s">
        <v>37</v>
      </c>
      <c r="C10" s="17"/>
      <c r="D10" s="17"/>
      <c r="E10" s="18">
        <f>SUM(E11+E20)</f>
        <v>44075326</v>
      </c>
      <c r="F10" s="18">
        <f>SUM(F11+F20)</f>
        <v>15486553</v>
      </c>
      <c r="G10" s="18">
        <f>SUM(G11+G20)</f>
        <v>824736</v>
      </c>
      <c r="H10" s="18">
        <f>SUM(H11+H20)</f>
        <v>0</v>
      </c>
      <c r="I10" s="18"/>
      <c r="J10" s="18"/>
      <c r="K10" s="18"/>
      <c r="L10" s="18"/>
      <c r="M10" s="18"/>
      <c r="N10" s="18"/>
      <c r="O10" s="18"/>
      <c r="P10" s="18"/>
      <c r="Q10" s="52">
        <f>SUM(Q11+Q20)</f>
        <v>16311289</v>
      </c>
    </row>
    <row r="11" spans="1:17" ht="28.5" customHeight="1">
      <c r="A11" s="51"/>
      <c r="B11" s="19" t="s">
        <v>4</v>
      </c>
      <c r="C11" s="19"/>
      <c r="D11" s="19"/>
      <c r="E11" s="20">
        <f>SUM(E12:E19)</f>
        <v>41369722</v>
      </c>
      <c r="F11" s="20">
        <f>SUM(F12:F19)</f>
        <v>13119372</v>
      </c>
      <c r="G11" s="20">
        <f>SUM(G12:G19)</f>
        <v>824736</v>
      </c>
      <c r="H11" s="20">
        <f>SUM(H12:H18)</f>
        <v>0</v>
      </c>
      <c r="I11" s="20"/>
      <c r="J11" s="20"/>
      <c r="K11" s="20"/>
      <c r="L11" s="20"/>
      <c r="M11" s="20"/>
      <c r="N11" s="20"/>
      <c r="O11" s="20"/>
      <c r="P11" s="20"/>
      <c r="Q11" s="53">
        <f>SUM(Q12:Q19)</f>
        <v>13944108</v>
      </c>
    </row>
    <row r="12" spans="1:17" ht="33.75" customHeight="1">
      <c r="A12" s="54"/>
      <c r="B12" s="10" t="s">
        <v>6</v>
      </c>
      <c r="C12" s="4" t="s">
        <v>7</v>
      </c>
      <c r="D12" s="4" t="s">
        <v>62</v>
      </c>
      <c r="E12" s="5">
        <v>5822447</v>
      </c>
      <c r="F12" s="8">
        <v>805952</v>
      </c>
      <c r="G12" s="8">
        <v>521933</v>
      </c>
      <c r="H12" s="8"/>
      <c r="I12" s="8"/>
      <c r="J12" s="8"/>
      <c r="K12" s="8"/>
      <c r="L12" s="8"/>
      <c r="M12" s="8"/>
      <c r="N12" s="8"/>
      <c r="O12" s="8"/>
      <c r="P12" s="8"/>
      <c r="Q12" s="55">
        <f>SUM(F12:H12)</f>
        <v>1327885</v>
      </c>
    </row>
    <row r="13" spans="1:17" ht="31.5" customHeight="1">
      <c r="A13" s="54"/>
      <c r="B13" s="63" t="s">
        <v>16</v>
      </c>
      <c r="C13" s="4" t="s">
        <v>20</v>
      </c>
      <c r="D13" s="4" t="s">
        <v>17</v>
      </c>
      <c r="E13" s="61">
        <v>627415</v>
      </c>
      <c r="F13" s="8">
        <v>444483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55">
        <f>SUM(F13:H13)</f>
        <v>444483</v>
      </c>
    </row>
    <row r="14" spans="1:17" ht="44.25" customHeight="1">
      <c r="A14" s="54"/>
      <c r="B14" s="10" t="s">
        <v>47</v>
      </c>
      <c r="C14" s="4" t="s">
        <v>10</v>
      </c>
      <c r="D14" s="4" t="s">
        <v>17</v>
      </c>
      <c r="E14" s="61">
        <v>16350</v>
      </c>
      <c r="F14" s="8">
        <v>9810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55">
        <f>SUM(F14:H14)</f>
        <v>9810</v>
      </c>
    </row>
    <row r="15" spans="1:17" ht="30" customHeight="1">
      <c r="A15" s="54"/>
      <c r="B15" s="63" t="s">
        <v>16</v>
      </c>
      <c r="C15" s="4" t="s">
        <v>50</v>
      </c>
      <c r="D15" s="4" t="s">
        <v>51</v>
      </c>
      <c r="E15" s="61">
        <v>400406</v>
      </c>
      <c r="F15" s="8">
        <v>200203</v>
      </c>
      <c r="G15" s="8">
        <v>200203</v>
      </c>
      <c r="H15" s="8"/>
      <c r="I15" s="8"/>
      <c r="J15" s="8"/>
      <c r="K15" s="8"/>
      <c r="L15" s="8"/>
      <c r="M15" s="8"/>
      <c r="N15" s="8"/>
      <c r="O15" s="8"/>
      <c r="P15" s="8"/>
      <c r="Q15" s="55">
        <v>400406</v>
      </c>
    </row>
    <row r="16" spans="1:17" ht="19.5" customHeight="1">
      <c r="A16" s="54"/>
      <c r="B16" s="63" t="s">
        <v>15</v>
      </c>
      <c r="C16" s="4" t="s">
        <v>9</v>
      </c>
      <c r="D16" s="4" t="s">
        <v>49</v>
      </c>
      <c r="E16" s="61">
        <v>32554295</v>
      </c>
      <c r="F16" s="8">
        <v>10349400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55">
        <f t="shared" ref="Q16:Q25" si="2">SUM(F16:H16)</f>
        <v>10349400</v>
      </c>
    </row>
    <row r="17" spans="1:17" ht="30" customHeight="1">
      <c r="A17" s="54"/>
      <c r="B17" s="10" t="s">
        <v>48</v>
      </c>
      <c r="C17" s="4" t="s">
        <v>20</v>
      </c>
      <c r="D17" s="4" t="s">
        <v>17</v>
      </c>
      <c r="E17" s="61">
        <v>499909</v>
      </c>
      <c r="F17" s="8">
        <v>153407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55">
        <f t="shared" si="2"/>
        <v>153407</v>
      </c>
    </row>
    <row r="18" spans="1:17" ht="25.5" customHeight="1">
      <c r="A18" s="54"/>
      <c r="B18" s="63" t="s">
        <v>42</v>
      </c>
      <c r="C18" s="4" t="s">
        <v>43</v>
      </c>
      <c r="D18" s="39" t="s">
        <v>17</v>
      </c>
      <c r="E18" s="62">
        <v>340380</v>
      </c>
      <c r="F18" s="8">
        <v>172097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55">
        <f t="shared" si="2"/>
        <v>172097</v>
      </c>
    </row>
    <row r="19" spans="1:17" ht="27" customHeight="1">
      <c r="A19" s="54"/>
      <c r="B19" s="10" t="s">
        <v>44</v>
      </c>
      <c r="C19" s="4" t="s">
        <v>9</v>
      </c>
      <c r="D19" s="39" t="s">
        <v>19</v>
      </c>
      <c r="E19" s="62">
        <v>1108520</v>
      </c>
      <c r="F19" s="8">
        <v>984020</v>
      </c>
      <c r="G19" s="8">
        <v>102600</v>
      </c>
      <c r="H19" s="8"/>
      <c r="I19" s="8"/>
      <c r="J19" s="8"/>
      <c r="K19" s="8"/>
      <c r="L19" s="8"/>
      <c r="M19" s="8"/>
      <c r="N19" s="8"/>
      <c r="O19" s="8"/>
      <c r="P19" s="8"/>
      <c r="Q19" s="55">
        <f t="shared" si="2"/>
        <v>1086620</v>
      </c>
    </row>
    <row r="20" spans="1:17" ht="22.5" customHeight="1">
      <c r="A20" s="51"/>
      <c r="B20" s="19" t="s">
        <v>5</v>
      </c>
      <c r="C20" s="19"/>
      <c r="D20" s="19"/>
      <c r="E20" s="21">
        <f>SUM(E21:E22)</f>
        <v>2705604</v>
      </c>
      <c r="F20" s="21">
        <f>SUM(F21:F22)</f>
        <v>2367181</v>
      </c>
      <c r="G20" s="21">
        <f t="shared" ref="G20:H20" si="3">SUM(G22)</f>
        <v>0</v>
      </c>
      <c r="H20" s="21">
        <f t="shared" si="3"/>
        <v>0</v>
      </c>
      <c r="I20" s="21"/>
      <c r="J20" s="21"/>
      <c r="K20" s="21"/>
      <c r="L20" s="21"/>
      <c r="M20" s="21"/>
      <c r="N20" s="21"/>
      <c r="O20" s="21"/>
      <c r="P20" s="21"/>
      <c r="Q20" s="52">
        <f t="shared" si="2"/>
        <v>2367181</v>
      </c>
    </row>
    <row r="21" spans="1:17" ht="33.75" customHeight="1">
      <c r="A21" s="51"/>
      <c r="B21" s="10" t="s">
        <v>6</v>
      </c>
      <c r="C21" s="4" t="s">
        <v>7</v>
      </c>
      <c r="D21" s="4" t="s">
        <v>8</v>
      </c>
      <c r="E21" s="89">
        <v>17181</v>
      </c>
      <c r="F21" s="89">
        <v>17181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>
        <v>17181</v>
      </c>
    </row>
    <row r="22" spans="1:17" ht="31.5" customHeight="1">
      <c r="A22" s="54"/>
      <c r="B22" s="4" t="s">
        <v>52</v>
      </c>
      <c r="C22" s="4" t="s">
        <v>10</v>
      </c>
      <c r="D22" s="11" t="s">
        <v>17</v>
      </c>
      <c r="E22" s="6">
        <v>2688423</v>
      </c>
      <c r="F22" s="9">
        <v>2350000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55">
        <f t="shared" si="2"/>
        <v>2350000</v>
      </c>
    </row>
    <row r="23" spans="1:17" ht="32.25" customHeight="1">
      <c r="A23" s="49" t="s">
        <v>38</v>
      </c>
      <c r="B23" s="79" t="s">
        <v>39</v>
      </c>
      <c r="C23" s="79"/>
      <c r="D23" s="79"/>
      <c r="E23" s="80">
        <f>SUM(E25)</f>
        <v>220000</v>
      </c>
      <c r="F23" s="80">
        <f>SUM(F25)</f>
        <v>100000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>
        <f t="shared" si="2"/>
        <v>100000</v>
      </c>
    </row>
    <row r="24" spans="1:17" ht="20.25" customHeight="1">
      <c r="A24" s="51"/>
      <c r="B24" s="19" t="s">
        <v>4</v>
      </c>
      <c r="C24" s="19"/>
      <c r="D24" s="19"/>
      <c r="E24" s="21"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52">
        <f t="shared" si="2"/>
        <v>0</v>
      </c>
    </row>
    <row r="25" spans="1:17" ht="23.25" customHeight="1" thickBot="1">
      <c r="A25" s="83"/>
      <c r="B25" s="84" t="s">
        <v>5</v>
      </c>
      <c r="C25" s="84"/>
      <c r="D25" s="84"/>
      <c r="E25" s="85">
        <f>SUM(E26)</f>
        <v>220000</v>
      </c>
      <c r="F25" s="85">
        <f>SUM(F26)</f>
        <v>100000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7">
        <f t="shared" si="2"/>
        <v>100000</v>
      </c>
    </row>
    <row r="26" spans="1:17" ht="36.75" customHeight="1" thickBot="1">
      <c r="A26" s="65"/>
      <c r="B26" s="46" t="s">
        <v>28</v>
      </c>
      <c r="C26" s="12" t="s">
        <v>10</v>
      </c>
      <c r="D26" s="66" t="s">
        <v>56</v>
      </c>
      <c r="E26" s="67">
        <v>220000</v>
      </c>
      <c r="F26" s="67">
        <v>100000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>
        <v>100000</v>
      </c>
    </row>
    <row r="27" spans="1:17" ht="25.5" customHeight="1" thickBot="1">
      <c r="A27" s="74" t="s">
        <v>41</v>
      </c>
      <c r="B27" s="75" t="s">
        <v>40</v>
      </c>
      <c r="C27" s="75"/>
      <c r="D27" s="75"/>
      <c r="E27" s="76">
        <f>SUM(E28+E39)</f>
        <v>12581342</v>
      </c>
      <c r="F27" s="77">
        <f>SUM(F28+F39)</f>
        <v>3884406</v>
      </c>
      <c r="G27" s="77">
        <f>SUM(G28+G39)</f>
        <v>1117691</v>
      </c>
      <c r="H27" s="77">
        <f>SUM(H28+H39)</f>
        <v>522000</v>
      </c>
      <c r="I27" s="77"/>
      <c r="J27" s="77"/>
      <c r="K27" s="77"/>
      <c r="L27" s="77"/>
      <c r="M27" s="77"/>
      <c r="N27" s="77"/>
      <c r="O27" s="77"/>
      <c r="P27" s="77"/>
      <c r="Q27" s="78">
        <f>SUM(Q28+Q39)</f>
        <v>4347501</v>
      </c>
    </row>
    <row r="28" spans="1:17" ht="24.75" customHeight="1">
      <c r="A28" s="70"/>
      <c r="B28" s="71" t="s">
        <v>4</v>
      </c>
      <c r="C28" s="71"/>
      <c r="D28" s="71"/>
      <c r="E28" s="72">
        <f>SUM(E29+E30+E31+E36+E38+E32+E37)</f>
        <v>2315959</v>
      </c>
      <c r="F28" s="72">
        <f t="shared" ref="F28:H28" si="4">SUM(F29+F30+F31+F36+F38+F32+F37)</f>
        <v>744668</v>
      </c>
      <c r="G28" s="72">
        <f t="shared" si="4"/>
        <v>593640</v>
      </c>
      <c r="H28" s="72">
        <f t="shared" si="4"/>
        <v>22000</v>
      </c>
      <c r="I28" s="72"/>
      <c r="J28" s="72"/>
      <c r="K28" s="72"/>
      <c r="L28" s="72"/>
      <c r="M28" s="72"/>
      <c r="N28" s="72"/>
      <c r="O28" s="72"/>
      <c r="P28" s="72"/>
      <c r="Q28" s="73">
        <f>SUM(Q29+Q30+Q31+Q36+Q38+Q32+Q37)</f>
        <v>212501</v>
      </c>
    </row>
    <row r="29" spans="1:17" ht="34.5" customHeight="1">
      <c r="A29" s="54"/>
      <c r="B29" s="63" t="s">
        <v>53</v>
      </c>
      <c r="C29" s="4" t="s">
        <v>10</v>
      </c>
      <c r="D29" s="4" t="s">
        <v>54</v>
      </c>
      <c r="E29" s="5">
        <v>6000</v>
      </c>
      <c r="F29" s="8">
        <v>2000</v>
      </c>
      <c r="G29" s="8">
        <v>2000</v>
      </c>
      <c r="H29" s="8">
        <v>2000</v>
      </c>
      <c r="I29" s="8"/>
      <c r="J29" s="8"/>
      <c r="K29" s="8"/>
      <c r="L29" s="8"/>
      <c r="M29" s="8"/>
      <c r="N29" s="8"/>
      <c r="O29" s="8"/>
      <c r="P29" s="8"/>
      <c r="Q29" s="55">
        <v>6000</v>
      </c>
    </row>
    <row r="30" spans="1:17" ht="43.5" customHeight="1">
      <c r="A30" s="54"/>
      <c r="B30" s="64" t="s">
        <v>27</v>
      </c>
      <c r="C30" s="4" t="s">
        <v>10</v>
      </c>
      <c r="D30" s="12" t="s">
        <v>17</v>
      </c>
      <c r="E30" s="13">
        <v>250000</v>
      </c>
      <c r="F30" s="8">
        <v>150000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55">
        <v>94900</v>
      </c>
    </row>
    <row r="31" spans="1:17" ht="29.25" customHeight="1">
      <c r="A31" s="54"/>
      <c r="B31" s="10" t="s">
        <v>18</v>
      </c>
      <c r="C31" s="4" t="s">
        <v>10</v>
      </c>
      <c r="D31" s="4" t="s">
        <v>19</v>
      </c>
      <c r="E31" s="5">
        <v>650400</v>
      </c>
      <c r="F31" s="8">
        <v>216800</v>
      </c>
      <c r="G31" s="8">
        <v>216800</v>
      </c>
      <c r="H31" s="8"/>
      <c r="I31" s="8"/>
      <c r="J31" s="8"/>
      <c r="K31" s="8"/>
      <c r="L31" s="8"/>
      <c r="M31" s="8"/>
      <c r="N31" s="8"/>
      <c r="O31" s="8"/>
      <c r="P31" s="8"/>
      <c r="Q31" s="55"/>
    </row>
    <row r="32" spans="1:17" ht="35.25" customHeight="1">
      <c r="A32" s="88"/>
      <c r="B32" s="10" t="s">
        <v>45</v>
      </c>
      <c r="C32" s="4" t="s">
        <v>10</v>
      </c>
      <c r="D32" s="4" t="s">
        <v>19</v>
      </c>
      <c r="E32" s="5">
        <v>66328</v>
      </c>
      <c r="F32" s="8">
        <v>34686</v>
      </c>
      <c r="G32" s="8">
        <v>26015</v>
      </c>
      <c r="H32" s="8"/>
      <c r="I32" s="8"/>
      <c r="J32" s="8"/>
      <c r="K32" s="8"/>
      <c r="L32" s="8"/>
      <c r="M32" s="8"/>
      <c r="N32" s="8"/>
      <c r="O32" s="8"/>
      <c r="P32" s="8"/>
      <c r="Q32" s="8">
        <f>SUM(F32:G32)</f>
        <v>60701</v>
      </c>
    </row>
    <row r="33" spans="1:18" ht="72" customHeight="1">
      <c r="A33" s="56"/>
      <c r="B33" s="100" t="s">
        <v>0</v>
      </c>
      <c r="C33" s="100" t="s">
        <v>21</v>
      </c>
      <c r="D33" s="100" t="s">
        <v>22</v>
      </c>
      <c r="E33" s="100" t="s">
        <v>23</v>
      </c>
      <c r="F33" s="100">
        <v>2014</v>
      </c>
      <c r="G33" s="100">
        <v>2015</v>
      </c>
      <c r="H33" s="100">
        <v>2016</v>
      </c>
      <c r="I33" s="40"/>
      <c r="J33" s="40"/>
      <c r="K33" s="40"/>
      <c r="L33" s="40"/>
      <c r="M33" s="40"/>
      <c r="N33" s="40"/>
      <c r="O33" s="40"/>
      <c r="P33" s="40"/>
      <c r="Q33" s="91" t="s">
        <v>24</v>
      </c>
    </row>
    <row r="34" spans="1:18" ht="0.75" customHeight="1">
      <c r="A34" s="56"/>
      <c r="B34" s="99"/>
      <c r="C34" s="99"/>
      <c r="D34" s="99"/>
      <c r="E34" s="99"/>
      <c r="F34" s="99"/>
      <c r="G34" s="99"/>
      <c r="H34" s="99"/>
      <c r="I34" s="41"/>
      <c r="J34" s="41"/>
      <c r="K34" s="41"/>
      <c r="L34" s="41"/>
      <c r="M34" s="41"/>
      <c r="N34" s="41"/>
      <c r="O34" s="41"/>
      <c r="P34" s="41"/>
      <c r="Q34" s="92"/>
    </row>
    <row r="35" spans="1:18" ht="72" hidden="1" customHeight="1">
      <c r="A35" s="56"/>
      <c r="B35" s="101"/>
      <c r="C35" s="42" t="s">
        <v>1</v>
      </c>
      <c r="D35" s="42"/>
      <c r="E35" s="42"/>
      <c r="F35" s="101"/>
      <c r="G35" s="101"/>
      <c r="H35" s="101"/>
      <c r="I35" s="42"/>
      <c r="J35" s="42"/>
      <c r="K35" s="42"/>
      <c r="L35" s="42"/>
      <c r="M35" s="42"/>
      <c r="N35" s="42"/>
      <c r="O35" s="42"/>
      <c r="P35" s="42"/>
      <c r="Q35" s="93"/>
    </row>
    <row r="36" spans="1:18" ht="42" customHeight="1">
      <c r="A36" s="54"/>
      <c r="B36" s="10" t="s">
        <v>55</v>
      </c>
      <c r="C36" s="4" t="s">
        <v>10</v>
      </c>
      <c r="D36" s="4" t="s">
        <v>14</v>
      </c>
      <c r="E36" s="5">
        <v>74849</v>
      </c>
      <c r="F36" s="8">
        <v>15450</v>
      </c>
      <c r="G36" s="8">
        <v>15450</v>
      </c>
      <c r="H36" s="8"/>
      <c r="I36" s="8"/>
      <c r="J36" s="8"/>
      <c r="K36" s="8"/>
      <c r="L36" s="8"/>
      <c r="M36" s="8"/>
      <c r="N36" s="8"/>
      <c r="O36" s="8"/>
      <c r="P36" s="8"/>
      <c r="Q36" s="55">
        <v>30900</v>
      </c>
    </row>
    <row r="37" spans="1:18" ht="42" customHeight="1">
      <c r="A37" s="54"/>
      <c r="B37" s="10" t="s">
        <v>58</v>
      </c>
      <c r="C37" s="4" t="s">
        <v>10</v>
      </c>
      <c r="D37" s="4" t="s">
        <v>54</v>
      </c>
      <c r="E37" s="5">
        <v>60000</v>
      </c>
      <c r="F37" s="8">
        <v>20000</v>
      </c>
      <c r="G37" s="8">
        <v>20000</v>
      </c>
      <c r="H37" s="8">
        <v>20000</v>
      </c>
      <c r="I37" s="8"/>
      <c r="J37" s="8"/>
      <c r="K37" s="8"/>
      <c r="L37" s="8"/>
      <c r="M37" s="8"/>
      <c r="N37" s="8"/>
      <c r="O37" s="8"/>
      <c r="P37" s="8"/>
      <c r="Q37" s="55">
        <v>20000</v>
      </c>
    </row>
    <row r="38" spans="1:18" ht="42" customHeight="1">
      <c r="A38" s="54"/>
      <c r="B38" s="10" t="s">
        <v>13</v>
      </c>
      <c r="C38" s="4" t="s">
        <v>10</v>
      </c>
      <c r="D38" s="4" t="s">
        <v>14</v>
      </c>
      <c r="E38" s="5">
        <v>1208382</v>
      </c>
      <c r="F38" s="8">
        <v>305732</v>
      </c>
      <c r="G38" s="8">
        <v>313375</v>
      </c>
      <c r="H38" s="8"/>
      <c r="I38" s="8"/>
      <c r="J38" s="8"/>
      <c r="K38" s="8"/>
      <c r="L38" s="8"/>
      <c r="M38" s="8"/>
      <c r="N38" s="8"/>
      <c r="O38" s="8"/>
      <c r="P38" s="8"/>
      <c r="Q38" s="55">
        <v>0</v>
      </c>
    </row>
    <row r="39" spans="1:18" ht="29.25" customHeight="1">
      <c r="A39" s="51"/>
      <c r="B39" s="19" t="s">
        <v>5</v>
      </c>
      <c r="C39" s="22"/>
      <c r="D39" s="22"/>
      <c r="E39" s="23">
        <f>SUM(E40:E44)</f>
        <v>10265383</v>
      </c>
      <c r="F39" s="23">
        <f>SUM(F40:F44)</f>
        <v>3139738</v>
      </c>
      <c r="G39" s="23">
        <f>SUM(G41:G44)</f>
        <v>524051</v>
      </c>
      <c r="H39" s="23">
        <f>SUM(H41:H44)</f>
        <v>500000</v>
      </c>
      <c r="I39" s="23"/>
      <c r="J39" s="23"/>
      <c r="K39" s="23"/>
      <c r="L39" s="23"/>
      <c r="M39" s="23"/>
      <c r="N39" s="23"/>
      <c r="O39" s="23"/>
      <c r="P39" s="23"/>
      <c r="Q39" s="57">
        <f>SUM(Q40:Q44)</f>
        <v>4135000</v>
      </c>
    </row>
    <row r="40" spans="1:18" ht="29.25" customHeight="1">
      <c r="A40" s="54"/>
      <c r="B40" s="11" t="s">
        <v>46</v>
      </c>
      <c r="C40" s="4" t="s">
        <v>10</v>
      </c>
      <c r="D40" s="58" t="s">
        <v>17</v>
      </c>
      <c r="E40" s="59">
        <v>77000</v>
      </c>
      <c r="F40" s="59">
        <v>75000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>
        <v>75000</v>
      </c>
    </row>
    <row r="41" spans="1:18" ht="49.5" customHeight="1">
      <c r="A41" s="54"/>
      <c r="B41" s="10" t="s">
        <v>26</v>
      </c>
      <c r="C41" s="4" t="s">
        <v>10</v>
      </c>
      <c r="D41" s="4" t="s">
        <v>11</v>
      </c>
      <c r="E41" s="5">
        <v>8808000</v>
      </c>
      <c r="F41" s="8">
        <v>2500000</v>
      </c>
      <c r="G41" s="8">
        <v>500000</v>
      </c>
      <c r="H41" s="8">
        <v>500000</v>
      </c>
      <c r="I41" s="8"/>
      <c r="J41" s="8"/>
      <c r="K41" s="8"/>
      <c r="L41" s="8"/>
      <c r="M41" s="8"/>
      <c r="N41" s="8"/>
      <c r="O41" s="8"/>
      <c r="P41" s="8"/>
      <c r="Q41" s="55">
        <f>SUM(F41:H41)</f>
        <v>3500000</v>
      </c>
    </row>
    <row r="42" spans="1:18" ht="34.5" customHeight="1">
      <c r="A42" s="54"/>
      <c r="B42" s="10" t="s">
        <v>60</v>
      </c>
      <c r="C42" s="4" t="s">
        <v>10</v>
      </c>
      <c r="D42" s="4" t="s">
        <v>57</v>
      </c>
      <c r="E42" s="5">
        <v>643180</v>
      </c>
      <c r="F42" s="8">
        <v>4738</v>
      </c>
      <c r="G42" s="8">
        <v>8848</v>
      </c>
      <c r="H42" s="8"/>
      <c r="I42" s="8"/>
      <c r="J42" s="8"/>
      <c r="K42" s="8"/>
      <c r="L42" s="8"/>
      <c r="M42" s="8"/>
      <c r="N42" s="8"/>
      <c r="O42" s="8"/>
      <c r="P42" s="8"/>
      <c r="Q42" s="55">
        <v>0</v>
      </c>
    </row>
    <row r="43" spans="1:18" ht="67.5" customHeight="1">
      <c r="A43" s="54"/>
      <c r="B43" s="10" t="s">
        <v>61</v>
      </c>
      <c r="C43" s="4" t="s">
        <v>10</v>
      </c>
      <c r="D43" s="4"/>
      <c r="E43" s="5">
        <v>15203</v>
      </c>
      <c r="F43" s="8"/>
      <c r="G43" s="8">
        <v>15203</v>
      </c>
      <c r="H43" s="8"/>
      <c r="I43" s="8"/>
      <c r="J43" s="8"/>
      <c r="K43" s="8"/>
      <c r="L43" s="8"/>
      <c r="M43" s="8"/>
      <c r="N43" s="8"/>
      <c r="O43" s="8"/>
      <c r="P43" s="8"/>
      <c r="Q43" s="55"/>
    </row>
    <row r="44" spans="1:18" ht="39.75" customHeight="1">
      <c r="A44" s="54"/>
      <c r="B44" s="10" t="s">
        <v>12</v>
      </c>
      <c r="C44" s="4" t="s">
        <v>10</v>
      </c>
      <c r="D44" s="4" t="s">
        <v>56</v>
      </c>
      <c r="E44" s="5">
        <v>722000</v>
      </c>
      <c r="F44" s="8">
        <v>560000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55">
        <v>560000</v>
      </c>
    </row>
    <row r="45" spans="1:18" ht="66" customHeight="1">
      <c r="A45" s="26"/>
      <c r="B45" s="25"/>
      <c r="C45" s="25"/>
      <c r="D45" s="2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6"/>
    </row>
    <row r="46" spans="1:18" ht="26.25" customHeight="1">
      <c r="A46" s="26"/>
      <c r="B46" s="28"/>
      <c r="C46" s="28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7"/>
      <c r="R46" s="26"/>
    </row>
    <row r="47" spans="1:18" ht="39" customHeight="1">
      <c r="A47" s="26"/>
      <c r="B47" s="25"/>
      <c r="C47" s="25"/>
      <c r="D47" s="25"/>
      <c r="E47" s="30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6"/>
    </row>
    <row r="48" spans="1:18" ht="46.5" customHeight="1">
      <c r="A48" s="26"/>
      <c r="B48" s="25"/>
      <c r="C48" s="25"/>
      <c r="D48" s="25"/>
      <c r="E48" s="30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6"/>
    </row>
    <row r="49" spans="1:18" ht="46.5" customHeight="1">
      <c r="A49" s="26"/>
      <c r="B49" s="25"/>
      <c r="C49" s="25"/>
      <c r="D49" s="25"/>
      <c r="E49" s="30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6"/>
    </row>
    <row r="50" spans="1:18" ht="56.25" customHeight="1">
      <c r="A50" s="26"/>
      <c r="B50" s="25"/>
      <c r="C50" s="25"/>
      <c r="D50" s="25"/>
      <c r="E50" s="30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6"/>
    </row>
    <row r="51" spans="1:18">
      <c r="A51" s="26"/>
      <c r="B51" s="28"/>
      <c r="C51" s="28"/>
      <c r="D51" s="28"/>
      <c r="E51" s="31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7"/>
      <c r="R51" s="26"/>
    </row>
    <row r="52" spans="1:18">
      <c r="A52" s="26"/>
      <c r="B52" s="25"/>
      <c r="C52" s="25"/>
      <c r="D52" s="25"/>
      <c r="E52" s="30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6"/>
    </row>
    <row r="53" spans="1:18">
      <c r="A53" s="26"/>
      <c r="B53" s="28"/>
      <c r="C53" s="28"/>
      <c r="D53" s="28"/>
      <c r="E53" s="31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7"/>
      <c r="R53" s="26"/>
    </row>
    <row r="54" spans="1:18">
      <c r="A54" s="26"/>
      <c r="B54" s="25"/>
      <c r="C54" s="25"/>
      <c r="D54" s="25"/>
      <c r="E54" s="30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6"/>
    </row>
    <row r="55" spans="1:18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</sheetData>
  <mergeCells count="12">
    <mergeCell ref="Q33:Q35"/>
    <mergeCell ref="Q4:Q5"/>
    <mergeCell ref="B4:B6"/>
    <mergeCell ref="C4:C5"/>
    <mergeCell ref="B33:B35"/>
    <mergeCell ref="C33:C34"/>
    <mergeCell ref="D33:D34"/>
    <mergeCell ref="E33:E34"/>
    <mergeCell ref="F33:F35"/>
    <mergeCell ref="G33:G35"/>
    <mergeCell ref="H33:H35"/>
    <mergeCell ref="F4:P4"/>
  </mergeCells>
  <pageMargins left="0.70866141732283472" right="0.70866141732283472" top="0.74803149606299213" bottom="0.74803149606299213" header="0.31496062992125984" footer="0.31496062992125984"/>
  <pageSetup paperSize="8" scale="83" orientation="landscape" horizontalDpi="4294967293" r:id="rId1"/>
  <headerFooter>
    <oddHeader>&amp;RZałącznik Nr  2
do Uchwały  nr XL-467 Rady Powiatu Wołomińskiego 
z dnia 24 kwietnia 2014</oddHeader>
  </headerFooter>
  <rowBreaks count="2" manualBreakCount="2">
    <brk id="32" max="17" man="1"/>
    <brk id="44" max="16383" man="1"/>
  </rowBreaks>
  <colBreaks count="1" manualBreakCount="1">
    <brk id="1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2014-04-29T10:44:57Z</cp:lastPrinted>
  <dcterms:created xsi:type="dcterms:W3CDTF">2012-11-14T18:24:19Z</dcterms:created>
  <dcterms:modified xsi:type="dcterms:W3CDTF">2014-04-29T10:45:02Z</dcterms:modified>
</cp:coreProperties>
</file>